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E15" i="1"/>
  <c r="E14" i="1"/>
  <c r="C14" i="1"/>
  <c r="E13" i="1"/>
  <c r="C13" i="1"/>
  <c r="E12" i="1"/>
  <c r="C12" i="1"/>
  <c r="E11" i="1"/>
  <c r="C11" i="1"/>
  <c r="E10" i="1"/>
  <c r="C10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<sst xmlns="http://schemas.openxmlformats.org/spreadsheetml/2006/main" count="34" uniqueCount="34">
  <si>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</si>
  <si>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</si>
  <si>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</si>
  <si>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</si>
  <si>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</si>
  <si>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</si>
  <si>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</si>
  <si>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</si>
  <si>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</si>
  <si>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</si>
  <si>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</si>
  <si>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</si>
  <si>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</si>
  <si>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</si>
  <si>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</si>
  <si>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</si>
  <si>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</si>
  <si>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</si>
  <si>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</si>
  <si>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</si>
  <si>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</si>
  <si>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</si>
  <si>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</si>
  <si>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>Сыр порционно</t>
  </si>
  <si>
    <t>Каша пшенная молочная с маслом слив.</t>
  </si>
  <si>
    <t>Какао с молоком</t>
  </si>
  <si>
    <t>Хлеб пшеничный</t>
  </si>
  <si>
    <t>Итого за Завтрак</t>
  </si>
  <si>
    <t>Итого за Обед</t>
  </si>
  <si>
    <t xml:space="preserve">Суп картофельный с бобовыми </t>
  </si>
  <si>
    <t xml:space="preserve">Биточки "Тотоши"  </t>
  </si>
  <si>
    <t>Макароны отварные с маслом сливочным</t>
  </si>
  <si>
    <t xml:space="preserve">Сок фруктово-ягодый </t>
  </si>
  <si>
    <t>Салат из белокочанной капусты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</si>
</sst>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2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2" fontId="2" fillId="0" borderId="7" xfId="0" applyNumberFormat="1" applyFont="1" applyFill="1" applyBorder="1"/>
    <xf numFmtId="0" fontId="2" fillId="0" borderId="8" xfId="0" applyNumberFormat="1" applyFont="1" applyFill="1" applyBorder="1"/>
    <xf numFmtId="2" fontId="2" fillId="0" borderId="8" xfId="0" applyNumberFormat="1" applyFont="1" applyFill="1" applyBorder="1"/>
    <xf numFmtId="2" fontId="2" fillId="0" borderId="1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4" fillId="0" borderId="10" xfId="0" applyFont="1" applyBorder="1"/>
    <xf numFmtId="2" fontId="4" fillId="0" borderId="10" xfId="0" applyNumberFormat="1" applyFont="1" applyBorder="1"/>
    <xf numFmtId="0" fontId="4" fillId="0" borderId="11" xfId="0" applyFont="1" applyBorder="1"/>
    <xf numFmtId="2" fontId="4" fillId="0" borderId="11" xfId="0" applyNumberFormat="1" applyFont="1" applyBorder="1"/>
    <xf numFmtId="0" fontId="4" fillId="0" borderId="12" xfId="0" applyFont="1" applyBorder="1"/>
    <xf numFmtId="0" fontId="2" fillId="0" borderId="11" xfId="0" applyNumberFormat="1" applyFont="1" applyFill="1" applyBorder="1"/>
    <xf numFmtId="0" fontId="2" fillId="0" borderId="11" xfId="0" applyNumberFormat="1" applyFont="1" applyBorder="1"/>
    <xf numFmtId="0" fontId="1" fillId="0" borderId="11" xfId="0" applyNumberFormat="1" applyFont="1" applyFill="1" applyBorder="1"/>
    <xf numFmtId="2" fontId="5" fillId="0" borderId="11" xfId="0" applyNumberFormat="1" applyFont="1" applyBorder="1"/>
    <xf numFmtId="0" fontId="5" fillId="0" borderId="11" xfId="0" applyFont="1" applyBorder="1"/>
    <xf numFmtId="2" fontId="3" fillId="0" borderId="11" xfId="0" applyNumberFormat="1" applyFont="1" applyFill="1" applyBorder="1"/>
    <xf numFmtId="0" fontId="2" fillId="0" borderId="13" xfId="0" applyNumberFormat="1" applyFont="1" applyFill="1" applyBorder="1"/>
    <xf numFmtId="0" fontId="2" fillId="0" borderId="14" xfId="0" applyNumberFormat="1" applyFont="1" applyFill="1" applyBorder="1"/>
    <xf numFmtId="1" fontId="1" fillId="0" borderId="1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0" xfId="0" applyFont="1" applyBorder="1"/>
    <xf numFmtId="0" fontId="2" fillId="0" borderId="10" xfId="0" applyNumberFormat="1" applyFont="1" applyBorder="1"/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2" fillId="0" borderId="2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2" t="s">
        <v>20</v>
      </c>
      <c r="C1" s="33"/>
      <c r="D1" s="34"/>
      <c r="E1" s="1" t="s">
        <v>1</v>
      </c>
      <c r="F1" s="2"/>
      <c r="G1" s="1"/>
      <c r="H1" s="1"/>
      <c r="I1" s="1" t="s">
        <v>2</v>
      </c>
      <c r="J1" s="3">
        <v>45334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3</v>
      </c>
      <c r="B3" s="26" t="s">
        <v>4</v>
      </c>
      <c r="C3" s="28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8" t="s">
        <v>13</v>
      </c>
      <c r="B4" s="18"/>
      <c r="C4" s="29">
        <v>3</v>
      </c>
      <c r="D4" s="12" t="s">
        <v>23</v>
      </c>
      <c r="E4" s="13" t="str">
        <f>"15"</f>
        <v>15</v>
      </c>
      <c r="F4" s="6"/>
      <c r="G4" s="13">
        <v>51.538199999999996</v>
      </c>
      <c r="H4" s="13">
        <v>3.87</v>
      </c>
      <c r="I4" s="13">
        <v>3.91</v>
      </c>
      <c r="J4" s="13">
        <v>0</v>
      </c>
    </row>
    <row r="5" spans="1:10" x14ac:dyDescent="0.3">
      <c r="A5" s="39"/>
      <c r="B5" s="17" t="s">
        <v>14</v>
      </c>
      <c r="C5" s="16" t="str">
        <f>"302"</f>
        <v>302</v>
      </c>
      <c r="D5" s="12" t="s">
        <v>24</v>
      </c>
      <c r="E5" s="13" t="str">
        <f>"205"</f>
        <v>205</v>
      </c>
      <c r="F5" s="8"/>
      <c r="G5" s="13">
        <v>256.07781599999998</v>
      </c>
      <c r="H5" s="13">
        <v>8.0500000000000007</v>
      </c>
      <c r="I5" s="13">
        <v>6.71</v>
      </c>
      <c r="J5" s="13">
        <v>41.41</v>
      </c>
    </row>
    <row r="6" spans="1:10" x14ac:dyDescent="0.3">
      <c r="A6" s="39"/>
      <c r="B6" s="17" t="s">
        <v>15</v>
      </c>
      <c r="C6" s="16" t="str">
        <f>"693"</f>
        <v>693</v>
      </c>
      <c r="D6" s="12" t="s">
        <v>25</v>
      </c>
      <c r="E6" s="13" t="str">
        <f>"200"</f>
        <v>200</v>
      </c>
      <c r="F6" s="9"/>
      <c r="G6" s="13">
        <v>100.25640800000002</v>
      </c>
      <c r="H6" s="13">
        <v>3.64</v>
      </c>
      <c r="I6" s="13">
        <v>3.34</v>
      </c>
      <c r="J6" s="13">
        <v>15.02</v>
      </c>
    </row>
    <row r="7" spans="1:10" x14ac:dyDescent="0.3">
      <c r="A7" s="39"/>
      <c r="B7" s="19"/>
      <c r="C7" s="16" t="str">
        <f>"-"</f>
        <v>-</v>
      </c>
      <c r="D7" s="12" t="s">
        <v>26</v>
      </c>
      <c r="E7" s="13" t="str">
        <f>"60"</f>
        <v>60</v>
      </c>
      <c r="G7" s="13">
        <v>134.34059999999999</v>
      </c>
      <c r="H7" s="13">
        <v>3.97</v>
      </c>
      <c r="I7" s="13">
        <v>0.39</v>
      </c>
      <c r="J7" s="13">
        <v>28.14</v>
      </c>
    </row>
    <row r="8" spans="1:10" x14ac:dyDescent="0.3">
      <c r="A8" s="40"/>
      <c r="B8" s="19"/>
      <c r="C8" s="30"/>
      <c r="D8" s="21" t="s">
        <v>27</v>
      </c>
      <c r="E8" s="15"/>
      <c r="F8" s="22">
        <v>83.28</v>
      </c>
      <c r="G8" s="20">
        <v>542.21</v>
      </c>
      <c r="H8" s="20">
        <v>19.53</v>
      </c>
      <c r="I8" s="20">
        <v>14.36</v>
      </c>
      <c r="J8" s="20">
        <v>84.56</v>
      </c>
    </row>
    <row r="9" spans="1:10" x14ac:dyDescent="0.3">
      <c r="A9" s="35" t="s">
        <v>16</v>
      </c>
      <c r="B9" s="7"/>
      <c r="C9" s="24"/>
      <c r="D9" s="18"/>
      <c r="E9" s="25"/>
      <c r="F9" s="10"/>
      <c r="G9" s="10"/>
      <c r="H9" s="10"/>
      <c r="I9" s="10"/>
      <c r="J9" s="11"/>
    </row>
    <row r="10" spans="1:10" x14ac:dyDescent="0.3">
      <c r="A10" s="36"/>
      <c r="B10" s="23" t="s">
        <v>17</v>
      </c>
      <c r="C10" s="12" t="str">
        <f>"43"</f>
        <v>43</v>
      </c>
      <c r="D10" s="12" t="s">
        <v>33</v>
      </c>
      <c r="E10" s="13" t="str">
        <f>"60"</f>
        <v>60</v>
      </c>
      <c r="F10" s="8"/>
      <c r="G10" s="13">
        <v>54.395233199999986</v>
      </c>
      <c r="H10" s="13">
        <v>0.92</v>
      </c>
      <c r="I10" s="13">
        <v>2.99</v>
      </c>
      <c r="J10" s="13">
        <v>6.65</v>
      </c>
    </row>
    <row r="11" spans="1:10" x14ac:dyDescent="0.3">
      <c r="A11" s="36"/>
      <c r="B11" s="17" t="s">
        <v>18</v>
      </c>
      <c r="C11" s="12" t="str">
        <f>"139"</f>
        <v>139</v>
      </c>
      <c r="D11" s="12" t="s">
        <v>29</v>
      </c>
      <c r="E11" s="13" t="str">
        <f>"200"</f>
        <v>200</v>
      </c>
      <c r="F11" s="9"/>
      <c r="G11" s="13">
        <v>129.87194849999997</v>
      </c>
      <c r="H11" s="13">
        <v>5.07</v>
      </c>
      <c r="I11" s="13">
        <v>3.81</v>
      </c>
      <c r="J11" s="13">
        <v>20.059999999999999</v>
      </c>
    </row>
    <row r="12" spans="1:10" x14ac:dyDescent="0.3">
      <c r="A12" s="36"/>
      <c r="B12" s="17"/>
      <c r="C12" s="12" t="str">
        <f>"Фирм"</f>
        <v>Фирм</v>
      </c>
      <c r="D12" s="12" t="s">
        <v>30</v>
      </c>
      <c r="E12" s="13" t="str">
        <f>"90"</f>
        <v>90</v>
      </c>
      <c r="F12" s="9"/>
      <c r="G12" s="13">
        <v>229.39662999999999</v>
      </c>
      <c r="H12" s="13">
        <v>13.79</v>
      </c>
      <c r="I12" s="13">
        <v>13.47</v>
      </c>
      <c r="J12" s="13">
        <v>13.32</v>
      </c>
    </row>
    <row r="13" spans="1:10" x14ac:dyDescent="0.3">
      <c r="A13" s="36"/>
      <c r="B13" s="19" t="s">
        <v>19</v>
      </c>
      <c r="C13" s="12" t="str">
        <f>"516"</f>
        <v>516</v>
      </c>
      <c r="D13" s="12" t="s">
        <v>31</v>
      </c>
      <c r="E13" s="13" t="str">
        <f>"150"</f>
        <v>150</v>
      </c>
      <c r="F13" s="9"/>
      <c r="G13" s="13">
        <v>201.10604999999995</v>
      </c>
      <c r="H13" s="13">
        <v>5.51</v>
      </c>
      <c r="I13" s="13">
        <v>4.57</v>
      </c>
      <c r="J13" s="13">
        <v>34.61</v>
      </c>
    </row>
    <row r="14" spans="1:10" x14ac:dyDescent="0.3">
      <c r="A14" s="36"/>
      <c r="B14" s="19" t="s">
        <v>21</v>
      </c>
      <c r="C14" s="12" t="str">
        <f>"-"</f>
        <v>-</v>
      </c>
      <c r="D14" s="12" t="s">
        <v>32</v>
      </c>
      <c r="E14" s="13" t="str">
        <f>"200"</f>
        <v>200</v>
      </c>
      <c r="F14" s="9"/>
      <c r="G14" s="13">
        <v>86.47999999999999</v>
      </c>
      <c r="H14" s="13">
        <v>1</v>
      </c>
      <c r="I14" s="13">
        <v>0.2</v>
      </c>
      <c r="J14" s="13">
        <v>20.6</v>
      </c>
    </row>
    <row r="15" spans="1:10" x14ac:dyDescent="0.3">
      <c r="A15" s="36"/>
      <c r="B15" s="31"/>
      <c r="C15" s="14"/>
      <c r="D15" s="14" t="s">
        <v>22</v>
      </c>
      <c r="E15" s="15" t="str">
        <f>"70"</f>
        <v>70</v>
      </c>
      <c r="F15" s="9"/>
      <c r="G15" s="15">
        <v>132.65867999999998</v>
      </c>
      <c r="H15" s="15">
        <v>4.53</v>
      </c>
      <c r="I15" s="15">
        <v>0.82</v>
      </c>
      <c r="J15" s="15">
        <v>28.61</v>
      </c>
    </row>
    <row r="16" spans="1:10" x14ac:dyDescent="0.3">
      <c r="A16" s="37"/>
      <c r="B16" s="17"/>
      <c r="C16" s="21"/>
      <c r="D16" s="21" t="s">
        <v>28</v>
      </c>
      <c r="E16" s="20"/>
      <c r="F16" s="22">
        <v>114.86</v>
      </c>
      <c r="G16" s="20">
        <f t="shared" ref="G16:J16" si="0">SUM(G10:G15)</f>
        <v>833.90854169999989</v>
      </c>
      <c r="H16" s="20">
        <f t="shared" si="0"/>
        <v>30.82</v>
      </c>
      <c r="I16" s="20">
        <f t="shared" si="0"/>
        <v>25.860000000000003</v>
      </c>
      <c r="J16" s="20">
        <f t="shared" si="0"/>
        <v>123.85000000000001</v>
      </c>
    </row>
  </sheetData>
  <mergeCells count="3">
    <mergeCell ref="B1:D1"/>
    <mergeCell ref="A9:A16"/>
    <mergeCell ref="A4:A8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2024-02-04T12:57:22Z</dcterms:modified>
</cp:coreProperties>
</file>